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66" windowWidth="13575" windowHeight="8535" activeTab="0"/>
  </bookViews>
  <sheets>
    <sheet name="F-GKQY" sheetId="1" r:id="rId1"/>
    <sheet name="Dév" sheetId="2" r:id="rId2"/>
  </sheets>
  <definedNames>
    <definedName name="_xlnm.Print_Area" localSheetId="0">'F-GKQY'!$A$1:$G$47</definedName>
  </definedNames>
  <calcPr fullCalcOnLoad="1"/>
</workbook>
</file>

<file path=xl/sharedStrings.xml><?xml version="1.0" encoding="utf-8"?>
<sst xmlns="http://schemas.openxmlformats.org/spreadsheetml/2006/main" count="23" uniqueCount="23">
  <si>
    <t>Moment</t>
  </si>
  <si>
    <t>Bagages</t>
  </si>
  <si>
    <t>Masse</t>
  </si>
  <si>
    <t>Bras de</t>
  </si>
  <si>
    <t>en kg</t>
  </si>
  <si>
    <t>levier (m)</t>
  </si>
  <si>
    <t>(m*kg)</t>
  </si>
  <si>
    <t>Avion vide</t>
  </si>
  <si>
    <t>Total</t>
  </si>
  <si>
    <t>Bras de levier (moment / masse)</t>
  </si>
  <si>
    <t>Essence principale</t>
  </si>
  <si>
    <t>Densité</t>
  </si>
  <si>
    <t>Q 100 LL</t>
  </si>
  <si>
    <t>Tracé du graphique</t>
  </si>
  <si>
    <t>Vert : données du vol</t>
  </si>
  <si>
    <t>Bleu : résultats du calcul</t>
  </si>
  <si>
    <t>Jaune : données avion</t>
  </si>
  <si>
    <t>Equipage (avant)</t>
  </si>
  <si>
    <t>Passagers (arrière)</t>
  </si>
  <si>
    <t>Dév</t>
  </si>
  <si>
    <t>DEVIS de MASSE et CENTRAGE F-GKQY</t>
  </si>
  <si>
    <t>Basé sur la fiche de pesée du 24/09/2015</t>
  </si>
  <si>
    <t>Essence supplémentaire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</si>
</sst>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41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0">
    <xf numFmtId="0" fontId="0" fillId="0" borderId="0" xfId="0" applyAlignment="1">
      <alignment/>
    </xf>
    <xf numFmtId="0" fontId="4" fillId="33" borderId="0" xfId="0" applyFont="1" applyFill="1" applyBorder="1" applyAlignment="1" applyProtection="1">
      <alignment horizontal="centerContinuous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164" fontId="4" fillId="0" borderId="0" xfId="0" applyNumberFormat="1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64" fontId="40" fillId="0" borderId="0" xfId="0" applyNumberFormat="1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Continuous"/>
      <protection/>
    </xf>
    <xf numFmtId="164" fontId="4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 horizontal="centerContinuous" wrapText="1"/>
      <protection/>
    </xf>
    <xf numFmtId="165" fontId="4" fillId="0" borderId="0" xfId="0" applyNumberFormat="1" applyFont="1" applyFill="1" applyBorder="1" applyAlignment="1" applyProtection="1">
      <alignment horizontal="centerContinuous"/>
      <protection/>
    </xf>
    <xf numFmtId="165" fontId="4" fillId="0" borderId="0" xfId="0" applyNumberFormat="1" applyFont="1" applyFill="1" applyBorder="1" applyAlignment="1" applyProtection="1">
      <alignment/>
      <protection/>
    </xf>
    <xf numFmtId="165" fontId="2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Poids et centrage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9225"/>
          <c:w val="0.9845"/>
          <c:h val="0.913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'F-GKQY'!$F$17:$F$21</c:f>
              <c:numCache/>
            </c:numRef>
          </c:xVal>
          <c:yVal>
            <c:numRef>
              <c:f>'F-GKQY'!$E$17:$E$21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FF8080"/>
                </a:solidFill>
              </a:ln>
            </c:spPr>
          </c:marker>
          <c:dPt>
            <c:idx val="0"/>
            <c:spPr>
              <a:solidFill>
                <a:srgbClr val="00B050"/>
              </a:solidFill>
              <a:ln w="38100">
                <a:solidFill>
                  <a:srgbClr val="339933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solidFill>
                    <a:srgbClr val="339933"/>
                  </a:solidFill>
                </a:ln>
              </c:spPr>
            </c:marker>
          </c:dPt>
          <c:xVal>
            <c:numRef>
              <c:f>'F-GKQY'!$F$15</c:f>
              <c:numCache/>
            </c:numRef>
          </c:xVal>
          <c:yVal>
            <c:numRef>
              <c:f>'F-GKQY'!$E$15</c:f>
              <c:numCache/>
            </c:numRef>
          </c:yVal>
          <c:smooth val="0"/>
        </c:ser>
        <c:axId val="57982486"/>
        <c:axId val="52080327"/>
      </c:scatterChart>
      <c:valAx>
        <c:axId val="57982486"/>
        <c:scaling>
          <c:orientation val="minMax"/>
          <c:min val="0.15000000000000002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2080327"/>
        <c:crosses val="autoZero"/>
        <c:crossBetween val="midCat"/>
        <c:dispUnits/>
      </c:valAx>
      <c:valAx>
        <c:axId val="52080327"/>
        <c:scaling>
          <c:orientation val="minMax"/>
          <c:min val="500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798248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24</xdr:row>
      <xdr:rowOff>104775</xdr:rowOff>
    </xdr:from>
    <xdr:to>
      <xdr:col>6</xdr:col>
      <xdr:colOff>676275</xdr:colOff>
      <xdr:row>46</xdr:row>
      <xdr:rowOff>76200</xdr:rowOff>
    </xdr:to>
    <xdr:graphicFrame>
      <xdr:nvGraphicFramePr>
        <xdr:cNvPr id="1" name="Graphique 5"/>
        <xdr:cNvGraphicFramePr/>
      </xdr:nvGraphicFramePr>
      <xdr:xfrm>
        <a:off x="371475" y="3990975"/>
        <a:ext cx="60293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PageLayoutView="0" workbookViewId="0" topLeftCell="A1">
      <selection activeCell="C8" sqref="C8"/>
    </sheetView>
  </sheetViews>
  <sheetFormatPr defaultColWidth="11.421875" defaultRowHeight="12.75"/>
  <cols>
    <col min="1" max="1" width="5.7109375" style="5" customWidth="1"/>
    <col min="2" max="2" width="40.140625" style="5" customWidth="1"/>
    <col min="3" max="4" width="8.57421875" style="5" customWidth="1"/>
    <col min="5" max="16384" width="11.421875" style="5" customWidth="1"/>
  </cols>
  <sheetData>
    <row r="1" spans="1:8" ht="12.75">
      <c r="A1" s="3" t="s">
        <v>20</v>
      </c>
      <c r="B1" s="4"/>
      <c r="C1" s="4"/>
      <c r="D1" s="4"/>
      <c r="E1" s="4"/>
      <c r="F1" s="4"/>
      <c r="G1" s="4"/>
      <c r="H1" s="4"/>
    </row>
    <row r="2" spans="1:8" ht="12.75">
      <c r="A2" s="3" t="s">
        <v>21</v>
      </c>
      <c r="B2" s="4"/>
      <c r="C2" s="4"/>
      <c r="D2" s="4"/>
      <c r="E2" s="4"/>
      <c r="F2" s="4"/>
      <c r="G2" s="4"/>
      <c r="H2" s="4"/>
    </row>
    <row r="3" spans="1:8" ht="12.75">
      <c r="A3" s="4"/>
      <c r="B3" s="6"/>
      <c r="C3" s="6"/>
      <c r="D3" s="6"/>
      <c r="E3" s="6" t="s">
        <v>2</v>
      </c>
      <c r="F3" s="6" t="s">
        <v>3</v>
      </c>
      <c r="G3" s="6" t="s">
        <v>0</v>
      </c>
      <c r="H3" s="4"/>
    </row>
    <row r="4" spans="1:8" ht="12.75">
      <c r="A4" s="4"/>
      <c r="B4" s="6"/>
      <c r="C4" s="6" t="s">
        <v>12</v>
      </c>
      <c r="D4" s="6" t="s">
        <v>11</v>
      </c>
      <c r="E4" s="6" t="s">
        <v>4</v>
      </c>
      <c r="F4" s="6" t="s">
        <v>5</v>
      </c>
      <c r="G4" s="6" t="s">
        <v>6</v>
      </c>
      <c r="H4" s="4"/>
    </row>
    <row r="5" spans="1:8" ht="12.75">
      <c r="A5" s="4"/>
      <c r="B5" s="9" t="s">
        <v>7</v>
      </c>
      <c r="C5" s="9"/>
      <c r="D5" s="9"/>
      <c r="E5" s="10">
        <v>628</v>
      </c>
      <c r="F5" s="16">
        <v>0.306</v>
      </c>
      <c r="G5" s="14">
        <f>E5*F5</f>
        <v>192.168</v>
      </c>
      <c r="H5" s="4"/>
    </row>
    <row r="6" spans="1:8" ht="12.75">
      <c r="A6" s="4"/>
      <c r="B6" s="9" t="s">
        <v>17</v>
      </c>
      <c r="C6" s="9"/>
      <c r="D6" s="9"/>
      <c r="E6" s="1">
        <v>160</v>
      </c>
      <c r="F6" s="17">
        <v>0.41</v>
      </c>
      <c r="G6" s="14">
        <f>E6*F6</f>
        <v>65.6</v>
      </c>
      <c r="H6" s="4"/>
    </row>
    <row r="7" spans="1:8" ht="12.75">
      <c r="A7" s="4"/>
      <c r="B7" s="9" t="s">
        <v>18</v>
      </c>
      <c r="C7" s="9"/>
      <c r="D7" s="9"/>
      <c r="E7" s="1">
        <v>64</v>
      </c>
      <c r="F7" s="17">
        <v>1.19</v>
      </c>
      <c r="G7" s="14">
        <f>E7*F7</f>
        <v>76.16</v>
      </c>
      <c r="H7" s="4"/>
    </row>
    <row r="8" spans="1:8" ht="12.75">
      <c r="A8" s="4"/>
      <c r="B8" s="9" t="s">
        <v>10</v>
      </c>
      <c r="C8" s="2">
        <v>110</v>
      </c>
      <c r="D8" s="9">
        <v>0.72</v>
      </c>
      <c r="E8" s="11">
        <f>C8*D8</f>
        <v>79.2</v>
      </c>
      <c r="F8" s="17">
        <v>1.12</v>
      </c>
      <c r="G8" s="14">
        <f>E8*F8</f>
        <v>88.70400000000001</v>
      </c>
      <c r="H8" s="4"/>
    </row>
    <row r="9" spans="1:8" ht="12.75">
      <c r="A9" s="4"/>
      <c r="B9" s="9" t="s">
        <v>22</v>
      </c>
      <c r="C9" s="2">
        <v>30</v>
      </c>
      <c r="D9" s="9">
        <v>0.72</v>
      </c>
      <c r="E9" s="11">
        <f>C9*D9</f>
        <v>21.599999999999998</v>
      </c>
      <c r="F9" s="17">
        <v>1.61</v>
      </c>
      <c r="G9" s="14">
        <f>E9*F9</f>
        <v>34.775999999999996</v>
      </c>
      <c r="H9" s="4"/>
    </row>
    <row r="10" spans="1:8" ht="12.75">
      <c r="A10" s="4"/>
      <c r="B10" s="9" t="s">
        <v>1</v>
      </c>
      <c r="C10" s="9"/>
      <c r="D10" s="9"/>
      <c r="E10" s="1">
        <v>15</v>
      </c>
      <c r="F10" s="17">
        <v>1.9</v>
      </c>
      <c r="G10" s="14">
        <f>E10*F10</f>
        <v>28.5</v>
      </c>
      <c r="H10" s="4"/>
    </row>
    <row r="11" spans="1:8" ht="12.75">
      <c r="A11" s="4"/>
      <c r="B11" s="9"/>
      <c r="C11" s="9"/>
      <c r="D11" s="9"/>
      <c r="E11" s="12"/>
      <c r="F11" s="18"/>
      <c r="G11" s="12"/>
      <c r="H11" s="4"/>
    </row>
    <row r="12" spans="1:8" ht="12.75">
      <c r="A12" s="4"/>
      <c r="B12" s="13" t="s">
        <v>8</v>
      </c>
      <c r="C12" s="13"/>
      <c r="D12" s="13"/>
      <c r="E12" s="14">
        <f>SUM(E5:E10)</f>
        <v>967.8000000000001</v>
      </c>
      <c r="F12" s="19"/>
      <c r="G12" s="14">
        <f>SUM(G5:G10)</f>
        <v>485.908</v>
      </c>
      <c r="H12" s="4"/>
    </row>
    <row r="13" spans="1:8" ht="12.75">
      <c r="A13" s="4"/>
      <c r="B13" s="7" t="s">
        <v>9</v>
      </c>
      <c r="C13" s="7"/>
      <c r="D13" s="7"/>
      <c r="E13" s="12"/>
      <c r="F13" s="17">
        <f>G12/E12</f>
        <v>0.5020748088448026</v>
      </c>
      <c r="G13" s="12"/>
      <c r="H13" s="4"/>
    </row>
    <row r="14" spans="1:8" ht="12.75">
      <c r="A14" s="4"/>
      <c r="B14" s="12"/>
      <c r="C14" s="12"/>
      <c r="D14" s="12"/>
      <c r="E14" s="12"/>
      <c r="F14" s="4"/>
      <c r="G14" s="4"/>
      <c r="H14" s="4"/>
    </row>
    <row r="15" spans="1:8" ht="12.75">
      <c r="A15" s="4"/>
      <c r="B15" s="12"/>
      <c r="C15" s="12"/>
      <c r="D15" s="12"/>
      <c r="E15" s="15">
        <f>E12</f>
        <v>967.8000000000001</v>
      </c>
      <c r="F15" s="8">
        <f>F13</f>
        <v>0.5020748088448026</v>
      </c>
      <c r="G15" s="4"/>
      <c r="H15" s="4"/>
    </row>
    <row r="16" spans="1:8" ht="12.75">
      <c r="A16" s="4"/>
      <c r="B16" s="12"/>
      <c r="C16" s="12"/>
      <c r="D16" s="12"/>
      <c r="E16" s="12"/>
      <c r="F16" s="4"/>
      <c r="G16" s="4"/>
      <c r="H16" s="4"/>
    </row>
    <row r="17" spans="1:8" ht="12.75">
      <c r="A17" s="4"/>
      <c r="B17" s="12"/>
      <c r="C17" s="12" t="s">
        <v>13</v>
      </c>
      <c r="D17" s="12"/>
      <c r="E17" s="12">
        <v>500</v>
      </c>
      <c r="F17" s="4">
        <v>0.205</v>
      </c>
      <c r="G17" s="4"/>
      <c r="H17" s="4"/>
    </row>
    <row r="18" spans="1:8" ht="12.75">
      <c r="A18" s="4"/>
      <c r="B18" s="12"/>
      <c r="C18" s="12"/>
      <c r="D18" s="12"/>
      <c r="E18" s="12">
        <v>750</v>
      </c>
      <c r="F18" s="4">
        <v>0.205</v>
      </c>
      <c r="G18" s="4"/>
      <c r="H18" s="4"/>
    </row>
    <row r="19" spans="1:8" ht="12.75">
      <c r="A19" s="4"/>
      <c r="B19" s="12" t="s">
        <v>16</v>
      </c>
      <c r="C19" s="12"/>
      <c r="D19" s="12"/>
      <c r="E19" s="12">
        <v>1000</v>
      </c>
      <c r="F19" s="4">
        <v>0.428</v>
      </c>
      <c r="G19" s="4"/>
      <c r="H19" s="4"/>
    </row>
    <row r="20" spans="1:8" ht="12.75">
      <c r="A20" s="4"/>
      <c r="B20" s="12" t="s">
        <v>14</v>
      </c>
      <c r="C20" s="12"/>
      <c r="D20" s="12"/>
      <c r="E20" s="12">
        <v>1000</v>
      </c>
      <c r="F20" s="4">
        <v>0.564</v>
      </c>
      <c r="G20" s="4"/>
      <c r="H20" s="4"/>
    </row>
    <row r="21" spans="1:8" ht="12.75">
      <c r="A21" s="4"/>
      <c r="B21" s="12" t="s">
        <v>15</v>
      </c>
      <c r="C21" s="12"/>
      <c r="D21" s="12"/>
      <c r="E21" s="12">
        <v>500</v>
      </c>
      <c r="F21" s="4">
        <v>0.564</v>
      </c>
      <c r="G21" s="4"/>
      <c r="H21" s="4"/>
    </row>
    <row r="22" spans="1:8" ht="12.75">
      <c r="A22" s="4"/>
      <c r="B22" s="12"/>
      <c r="C22" s="12"/>
      <c r="D22" s="12"/>
      <c r="E22" s="12"/>
      <c r="F22" s="4"/>
      <c r="G22" s="4"/>
      <c r="H22" s="4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4"/>
      <c r="B25" s="4"/>
      <c r="C25" s="4"/>
      <c r="D25" s="4"/>
      <c r="E25" s="4"/>
      <c r="F25" s="4"/>
      <c r="G25" s="4"/>
      <c r="H25" s="4"/>
    </row>
    <row r="26" spans="1:8" ht="12.75">
      <c r="A26" s="4"/>
      <c r="B26" s="4"/>
      <c r="C26" s="4"/>
      <c r="D26" s="4"/>
      <c r="E26" s="4"/>
      <c r="F26" s="4"/>
      <c r="G26" s="4"/>
      <c r="H26" s="4"/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</sheetData>
  <sheetProtection password="CC69" sheet="1" objects="1" scenarios="1" selectLockedCells="1"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"/>
  <sheetViews>
    <sheetView zoomScalePageLayoutView="0" workbookViewId="0" topLeftCell="A1">
      <selection activeCell="E18" sqref="E18"/>
    </sheetView>
  </sheetViews>
  <sheetFormatPr defaultColWidth="11.421875" defaultRowHeight="12.75"/>
  <sheetData>
    <row r="2" spans="1:2" ht="12.75">
      <c r="A2" t="s">
        <v>19</v>
      </c>
      <c r="B2">
        <v>1331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Glaizal</dc:creator>
  <cp:keywords/>
  <dc:description/>
  <cp:lastModifiedBy>Alain</cp:lastModifiedBy>
  <cp:lastPrinted>2018-10-08T09:46:48Z</cp:lastPrinted>
  <dcterms:created xsi:type="dcterms:W3CDTF">2005-10-16T15:04:59Z</dcterms:created>
  <dcterms:modified xsi:type="dcterms:W3CDTF">2019-05-14T07:40:24Z</dcterms:modified>
  <cp:category/>
  <cp:version/>
  <cp:contentType/>
  <cp:contentStatus/>
</cp:coreProperties>
</file>